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UTSMA\EF\T-FINANZAS\1er TRIMESTRE\"/>
    </mc:Choice>
  </mc:AlternateContent>
  <xr:revisionPtr revIDLastSave="0" documentId="13_ncr:1_{5EDF17B8-7D15-4ADF-BED5-98ABE568A158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F78" i="3" l="1"/>
  <c r="E78" i="3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<sst xmlns="http://schemas.openxmlformats.org/spreadsheetml/2006/main" count="122" uniqueCount="121">
  <si>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</si>
  <si>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</si>
  <si>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</si>
  <si>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</si>
  <si>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</si>
  <si>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</si>
  <si>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</si>
  <si>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</si>
  <si>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</si>
  <si>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</si>
  <si>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</si>
  <si>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</si>
  <si>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</si>
  <si>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</si>
  <si>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</si>
  <si>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</si>
  <si>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</si>
  <si>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</si>
  <si>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</si>
  <si>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</si>
  <si>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</si>
  <si>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</si>
  <si>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</si>
  <si>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</si>
  <si>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</si>
  <si>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</si>
  <si>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</si>
  <si>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</si>
  <si>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</si>
  <si>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</si>
  <si>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</si>
  <si>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</si>
  <si>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</si>
  <si>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</si>
  <si>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</si>
  <si>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</si>
  <si>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</si>
  <si>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</si>
  <si>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</si>
  <si>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</si>
  <si>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</si>
  <si>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</si>
  <si>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</si>
  <si>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</si>
  <si>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</si>
  <si>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</si>
  <si>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</si>
  <si>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</si>
  <si>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</si>
  <si>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</si>
  <si>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</si>
  <si>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</si>
  <si>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</si>
  <si>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</si>
  <si>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</si>
  <si>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</si>
  <si>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</si>
  <si>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</si>
  <si>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</si>
  <si>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</si>
  <si>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</si>
  <si>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</si>
  <si>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</si>
  <si>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</si>
  <si>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</si>
  <si>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</si>
  <si>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</si>
  <si>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</si>
  <si>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</si>
  <si>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</si>
  <si>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</si>
  <si>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</si>
  <si>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</si>
  <si>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</si>
  <si>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</si>
  <si>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</si>
  <si>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</si>
  <si>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</si>
  <si>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</si>
  <si>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</si>
  <si>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</si>
  <si>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</si>
  <si>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</si>
  <si>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</si>
  <si>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</si>
  <si>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</si>
  <si>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</si>
  <si>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</si>
  <si>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</si>
  <si>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</si>
  <si>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</si>
  <si>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</si>
  <si>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</si>
  <si>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</si>
  <si>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</si>
  <si>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</si>
  <si>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</si>
  <si>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</si>
  <si>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</si>
  <si>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</si>
  <si>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</si>
  <si>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</si>
  <si>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</si>
  <si>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</si>
  <si>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</si>
  <si>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</si>
  <si>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</si>
  <si>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</si>
  <si>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</si>
  <si>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</si>
  <si>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</si>
  <si>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</si>
  <si>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</si>
  <si>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</si>
  <si>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</si>
  <si>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</si>
  <si>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</si>
  <si>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</si>
  <si>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</si>
  <si>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31 de Marzo de 2020 y al 31 de Diciembre de 2019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</si>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</sst>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471340</xdr:colOff>
      <xdr:row>84</xdr:row>
      <xdr:rowOff>78557</xdr:rowOff>
    </xdr:from>
    <xdr:ext cx="2428875" cy="69532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71340" y="14012552"/>
          <a:ext cx="242887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RECTOR</a:t>
          </a:r>
          <a:endParaRPr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DANIEL JIMÉNEZ RODRÍGUEZ</a:t>
          </a:r>
          <a:endParaRPr sz="1400"/>
        </a:p>
      </xdr:txBody>
    </xdr:sp>
    <xdr:clientData fLocksWithSheet="0"/>
  </xdr:oneCellAnchor>
  <xdr:oneCellAnchor>
    <xdr:from>
      <xdr:col>3</xdr:col>
      <xdr:colOff>441882</xdr:colOff>
      <xdr:row>84</xdr:row>
      <xdr:rowOff>88376</xdr:rowOff>
    </xdr:from>
    <xdr:ext cx="2981325" cy="695325"/>
    <xdr:sp macro="" textlink="">
      <xdr:nvSpPr>
        <xdr:cNvPr id="11" name="Shape 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048867" y="14022371"/>
          <a:ext cx="298132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DIRECTORA DE ADMINISTRACIÓN Y FINANZAS</a:t>
          </a:r>
          <a:endParaRPr sz="80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JULIA BEATRIZ AMADOR GONZALEZ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4"/>
  <sheetViews>
    <sheetView showGridLines="0" tabSelected="1" topLeftCell="A64" zoomScale="97" zoomScaleNormal="97" workbookViewId="0">
      <selection activeCell="F85" sqref="F85"/>
    </sheetView>
  </sheetViews>
  <sheetFormatPr baseColWidth="10" defaultRowHeight="11.25" x14ac:dyDescent="0.2"/>
  <cols>
    <col min="1" max="1" width="65.83203125" style="18" customWidth="1"/>
    <col min="2" max="3" width="16.1640625" style="18" bestFit="1" customWidth="1"/>
    <col min="4" max="4" width="65.83203125" style="18" customWidth="1"/>
    <col min="5" max="5" width="16.1640625" style="18" bestFit="1" customWidth="1"/>
    <col min="6" max="6" width="16.5" style="18" bestFit="1" customWidth="1"/>
    <col min="7" max="16384" width="12" style="18"/>
  </cols>
  <sheetData>
    <row r="1" spans="1:6" ht="45.95" customHeight="1" x14ac:dyDescent="0.2">
      <c r="A1" s="24" t="s">
        <v>119</v>
      </c>
      <c r="B1" s="25"/>
      <c r="C1" s="25"/>
      <c r="D1" s="25"/>
      <c r="E1" s="25"/>
      <c r="F1" s="26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47745668.489999995</v>
      </c>
      <c r="C6" s="9">
        <f>SUM(C7:C13)</f>
        <v>66959673.450000003</v>
      </c>
      <c r="D6" s="5" t="s">
        <v>6</v>
      </c>
      <c r="E6" s="9">
        <f>SUM(E7:E15)</f>
        <v>5470657.2300000004</v>
      </c>
      <c r="F6" s="9">
        <f>SUM(F7:F15)</f>
        <v>-6479508.7800000012</v>
      </c>
    </row>
    <row r="7" spans="1:6" x14ac:dyDescent="0.2">
      <c r="A7" s="10" t="s">
        <v>7</v>
      </c>
      <c r="B7" s="9">
        <v>15950</v>
      </c>
      <c r="C7" s="9">
        <v>15950</v>
      </c>
      <c r="D7" s="11" t="s">
        <v>8</v>
      </c>
      <c r="E7" s="9">
        <v>4106870</v>
      </c>
      <c r="F7" s="9">
        <v>4103328.02</v>
      </c>
    </row>
    <row r="8" spans="1:6" x14ac:dyDescent="0.2">
      <c r="A8" s="10" t="s">
        <v>9</v>
      </c>
      <c r="B8" s="9">
        <v>47236688.049999997</v>
      </c>
      <c r="C8" s="9">
        <v>66509158.640000001</v>
      </c>
      <c r="D8" s="11" t="s">
        <v>10</v>
      </c>
      <c r="E8" s="9">
        <v>2508401.2400000002</v>
      </c>
      <c r="F8" s="9">
        <v>3028092.82</v>
      </c>
    </row>
    <row r="9" spans="1:6" x14ac:dyDescent="0.2">
      <c r="A9" s="10" t="s">
        <v>11</v>
      </c>
      <c r="B9" s="9"/>
      <c r="C9" s="9"/>
      <c r="D9" s="11" t="s">
        <v>12</v>
      </c>
      <c r="E9" s="9">
        <v>-136225.26</v>
      </c>
      <c r="F9" s="9">
        <v>-12639288.49</v>
      </c>
    </row>
    <row r="10" spans="1:6" x14ac:dyDescent="0.2">
      <c r="A10" s="10" t="s">
        <v>13</v>
      </c>
      <c r="B10" s="9">
        <v>493030.44</v>
      </c>
      <c r="C10" s="9">
        <v>434564.81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288642.21999999997</v>
      </c>
      <c r="F13" s="9">
        <v>603882.43000000005</v>
      </c>
    </row>
    <row r="14" spans="1:6" x14ac:dyDescent="0.2">
      <c r="A14" s="3" t="s">
        <v>21</v>
      </c>
      <c r="B14" s="9">
        <f>SUM(B15:B21)</f>
        <v>10071676.690000001</v>
      </c>
      <c r="C14" s="9">
        <f>SUM(C15:C21)</f>
        <v>9978714.3500000015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9264503.4600000009</v>
      </c>
      <c r="C15" s="9">
        <v>9264503.4600000009</v>
      </c>
      <c r="D15" s="11" t="s">
        <v>24</v>
      </c>
      <c r="E15" s="9">
        <v>-1297030.97</v>
      </c>
      <c r="F15" s="9">
        <v>-1575523.56</v>
      </c>
    </row>
    <row r="16" spans="1:6" x14ac:dyDescent="0.2">
      <c r="A16" s="10" t="s">
        <v>25</v>
      </c>
      <c r="B16" s="9">
        <v>30805.75</v>
      </c>
      <c r="C16" s="9">
        <v>30805.75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776367.48</v>
      </c>
      <c r="C17" s="9">
        <v>683405.14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4383805.55</v>
      </c>
      <c r="C22" s="9">
        <f>SUM(C23:C27)</f>
        <v>4490508.72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2796503.09</v>
      </c>
      <c r="C23" s="9">
        <v>2796503.09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1587302.46</v>
      </c>
      <c r="C26" s="9">
        <v>1694005.63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-222770.63999999998</v>
      </c>
      <c r="F39" s="9">
        <f>SUM(F40:F42)</f>
        <v>-222770.63999999998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5228.4799999999996</v>
      </c>
      <c r="F40" s="9">
        <v>5228.4799999999996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-227999.12</v>
      </c>
      <c r="F42" s="9">
        <v>-227999.12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62201150.729999989</v>
      </c>
      <c r="C44" s="7">
        <f>C6+C14+C22+C28+C34+C35+C38</f>
        <v>81428896.520000011</v>
      </c>
      <c r="D44" s="8" t="s">
        <v>80</v>
      </c>
      <c r="E44" s="7">
        <f>E6+E16+E20+E23+E24+E28+E35+E39</f>
        <v>5247886.5900000008</v>
      </c>
      <c r="F44" s="7">
        <f>F6+F16+F20+F23+F24+F28+F35+F39</f>
        <v>-6702279.4200000009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118071672.04000001</v>
      </c>
      <c r="C49" s="9">
        <v>85587728.650000006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25598678.800000001</v>
      </c>
      <c r="C50" s="9">
        <v>23440265.940000001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-6914359.3200000003</v>
      </c>
      <c r="C52" s="9">
        <v>-6914359.3200000003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5247886.5900000008</v>
      </c>
      <c r="F56" s="7">
        <f>F54+F44</f>
        <v>-6702279.4200000009</v>
      </c>
    </row>
    <row r="57" spans="1:6" x14ac:dyDescent="0.2">
      <c r="A57" s="12" t="s">
        <v>100</v>
      </c>
      <c r="B57" s="7">
        <f>SUM(B47:B55)</f>
        <v>136755991.52000001</v>
      </c>
      <c r="C57" s="7">
        <f>SUM(C47:C55)</f>
        <v>102113635.27000001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198957142.25</v>
      </c>
      <c r="C59" s="7">
        <f>C44+C57</f>
        <v>183542531.79000002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159186429</v>
      </c>
      <c r="F60" s="9">
        <f>SUM(F61:F63)</f>
        <v>157618750.28</v>
      </c>
    </row>
    <row r="61" spans="1:6" x14ac:dyDescent="0.2">
      <c r="A61" s="13"/>
      <c r="B61" s="9"/>
      <c r="C61" s="9"/>
      <c r="D61" s="5" t="s">
        <v>104</v>
      </c>
      <c r="E61" s="9">
        <v>159186429</v>
      </c>
      <c r="F61" s="9">
        <v>157618750.28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34689122.649999999</v>
      </c>
      <c r="F65" s="9">
        <f>SUM(F66:F70)</f>
        <v>32790736.919999998</v>
      </c>
    </row>
    <row r="66" spans="1:6" x14ac:dyDescent="0.2">
      <c r="A66" s="13"/>
      <c r="B66" s="9"/>
      <c r="C66" s="9"/>
      <c r="D66" s="5" t="s">
        <v>108</v>
      </c>
      <c r="E66" s="9">
        <v>1898385.73</v>
      </c>
      <c r="F66" s="9">
        <v>6123938.5199999996</v>
      </c>
    </row>
    <row r="67" spans="1:6" x14ac:dyDescent="0.2">
      <c r="A67" s="13"/>
      <c r="B67" s="9"/>
      <c r="C67" s="9"/>
      <c r="D67" s="5" t="s">
        <v>109</v>
      </c>
      <c r="E67" s="9">
        <v>32790531.920000002</v>
      </c>
      <c r="F67" s="9">
        <v>26666593.399999999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205</v>
      </c>
      <c r="F70" s="9">
        <v>205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193875551.65000001</v>
      </c>
      <c r="F76" s="7">
        <f>F60+F65+F72</f>
        <v>190409487.19999999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199123438.24000001</v>
      </c>
      <c r="F78" s="7">
        <f>F56+F76</f>
        <v>183707207.78</v>
      </c>
    </row>
    <row r="79" spans="1:6" x14ac:dyDescent="0.2">
      <c r="A79" s="15"/>
      <c r="B79" s="16"/>
      <c r="C79" s="16"/>
      <c r="D79" s="17"/>
      <c r="E79" s="16"/>
      <c r="F79" s="16"/>
    </row>
    <row r="80" spans="1:6" x14ac:dyDescent="0.2">
      <c r="A80" s="22" t="s">
        <v>120</v>
      </c>
    </row>
    <row r="84" spans="1:4" x14ac:dyDescent="0.2">
      <c r="A84" s="23"/>
      <c r="D84" s="23"/>
    </row>
  </sheetData>
  <mergeCells count="1">
    <mergeCell ref="A1:F1"/>
  </mergeCells>
  <pageMargins left="0.7" right="0.7" top="0.75" bottom="0.75" header="0.3" footer="0.3"/>
  <pageSetup scale="5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ANAPATRICIA HERNADEZGARCIA</cp:lastModifiedBy>
  <cp:lastPrinted>2020-08-20T19:48:24Z</cp:lastPrinted>
  <dcterms:created xsi:type="dcterms:W3CDTF">2017-01-11T17:17:46Z</dcterms:created>
  <dcterms:modified xsi:type="dcterms:W3CDTF">2020-08-20T19:49:06Z</dcterms:modified>
</cp:coreProperties>
</file>